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_Nazar\Documents\AKTUALNE DOKUMENTY\PRZETARGI PZP\2025 rok\29. Oprogramowanie oraz sprzert do eusług\2. SWZ + ogłoszenie\1. SWZ\"/>
    </mc:Choice>
  </mc:AlternateContent>
  <xr:revisionPtr revIDLastSave="0" documentId="13_ncr:1_{0374A429-EDBC-49F0-B44F-692A7236C5CD}" xr6:coauthVersionLast="47" xr6:coauthVersionMax="47" xr10:uidLastSave="{00000000-0000-0000-0000-000000000000}"/>
  <bookViews>
    <workbookView xWindow="-120" yWindow="-120" windowWidth="29040" windowHeight="15840" activeTab="6" xr2:uid="{0C7DDEA5-BD33-41B0-BFC1-6824B88E4D49}"/>
  </bookViews>
  <sheets>
    <sheet name="Część nr 1" sheetId="1" r:id="rId1"/>
    <sheet name="Część nr 2" sheetId="2" r:id="rId2"/>
    <sheet name="Część nr 3" sheetId="3" r:id="rId3"/>
    <sheet name="Część nr 4" sheetId="4" r:id="rId4"/>
    <sheet name="Część nr 5" sheetId="5" r:id="rId5"/>
    <sheet name="Częśc nr 6" sheetId="6" r:id="rId6"/>
    <sheet name="Część nr 7" sheetId="7" r:id="rId7"/>
    <sheet name="Częśc nr 8" sheetId="8" r:id="rId8"/>
  </sheets>
  <definedNames>
    <definedName name="_Toc214884449" localSheetId="2">'Część nr 3'!#REF!</definedName>
    <definedName name="_xlnm.Print_Area" localSheetId="5">'Częśc nr 6'!$A$1:$H$10</definedName>
    <definedName name="_xlnm.Print_Area" localSheetId="0">'Część nr 1'!$A$1:$H$14</definedName>
    <definedName name="_xlnm.Print_Area" localSheetId="1">'Część nr 2'!$A$1:$O$34</definedName>
    <definedName name="_xlnm.Print_Area" localSheetId="2">'Część nr 3'!$A$1:$K$15</definedName>
    <definedName name="_xlnm.Print_Area" localSheetId="6">'Część nr 7'!$A$1:$H$10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H15" i="4" s="1"/>
  <c r="H13" i="4"/>
  <c r="H9" i="4"/>
  <c r="H10" i="4"/>
  <c r="H11" i="4"/>
  <c r="H8" i="4"/>
  <c r="H14" i="3"/>
  <c r="H9" i="3"/>
  <c r="H10" i="3"/>
  <c r="H11" i="3"/>
  <c r="H12" i="3"/>
  <c r="H13" i="3"/>
  <c r="H8" i="3"/>
  <c r="F9" i="8"/>
  <c r="H9" i="8" s="1"/>
  <c r="F8" i="8"/>
  <c r="H8" i="8" s="1"/>
  <c r="F10" i="8" l="1"/>
  <c r="H10" i="8"/>
  <c r="F8" i="7" l="1"/>
  <c r="H8" i="7" s="1"/>
  <c r="H9" i="7" s="1"/>
  <c r="H9" i="5"/>
  <c r="F8" i="6"/>
  <c r="F9" i="6" s="1"/>
  <c r="F8" i="5"/>
  <c r="F10" i="5" s="1"/>
  <c r="F9" i="5"/>
  <c r="F8" i="4"/>
  <c r="F9" i="4"/>
  <c r="F10" i="4"/>
  <c r="F11" i="4"/>
  <c r="F13" i="4"/>
  <c r="F14" i="4"/>
  <c r="F8" i="3"/>
  <c r="F9" i="3"/>
  <c r="F10" i="3"/>
  <c r="F11" i="3"/>
  <c r="F12" i="3"/>
  <c r="F13" i="3"/>
  <c r="F9" i="1"/>
  <c r="F12" i="1" s="1"/>
  <c r="F32" i="2"/>
  <c r="H32" i="2" s="1"/>
  <c r="F31" i="2"/>
  <c r="H31" i="2" s="1"/>
  <c r="F30" i="2"/>
  <c r="H30" i="2" s="1"/>
  <c r="F29" i="2"/>
  <c r="H29" i="2" s="1"/>
  <c r="F28" i="2"/>
  <c r="H28" i="2" s="1"/>
  <c r="F27" i="2"/>
  <c r="H27" i="2" s="1"/>
  <c r="F26" i="2"/>
  <c r="H26" i="2" s="1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7" i="2"/>
  <c r="H17" i="2" s="1"/>
  <c r="F18" i="2"/>
  <c r="H18" i="2" s="1"/>
  <c r="F16" i="2"/>
  <c r="H16" i="2" s="1"/>
  <c r="F11" i="2"/>
  <c r="H11" i="2" s="1"/>
  <c r="F12" i="2"/>
  <c r="H12" i="2" s="1"/>
  <c r="F13" i="2"/>
  <c r="H13" i="2" s="1"/>
  <c r="F14" i="2"/>
  <c r="H14" i="2" s="1"/>
  <c r="F10" i="2"/>
  <c r="H10" i="2" s="1"/>
  <c r="H33" i="2" s="1"/>
  <c r="F10" i="1"/>
  <c r="H10" i="1" s="1"/>
  <c r="F11" i="1"/>
  <c r="H11" i="1" s="1"/>
  <c r="H8" i="6" l="1"/>
  <c r="H9" i="6" s="1"/>
  <c r="F33" i="2"/>
  <c r="F9" i="7"/>
  <c r="H8" i="5"/>
  <c r="H10" i="5" s="1"/>
  <c r="F15" i="4"/>
  <c r="F14" i="3"/>
  <c r="H9" i="1"/>
  <c r="H12" i="1" s="1"/>
</calcChain>
</file>

<file path=xl/sharedStrings.xml><?xml version="1.0" encoding="utf-8"?>
<sst xmlns="http://schemas.openxmlformats.org/spreadsheetml/2006/main" count="372" uniqueCount="103">
  <si>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</si>
  <si>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</si>
  <si>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</si>
  <si>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</si>
  <si>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</si>
  <si>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</si>
  <si>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</si>
  <si>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 całkowita)</t>
  </si>
  <si>
    <t>Wartość łączna brutto</t>
  </si>
  <si>
    <t>kpl.</t>
  </si>
  <si>
    <t>1.2 Rozbudowa repozytorów medycznych zakup licencję na integrację oprogramowania wraz z opieką autorską na okres trwałości projektu</t>
  </si>
  <si>
    <t xml:space="preserve">1.1 Rozszerzenie  licencji EDM o nowe dokumenty ustawowe (+9) - obejmuje również monitorowanie indeksowania </t>
  </si>
  <si>
    <t>Kpl.</t>
  </si>
  <si>
    <t>1.3 Rozbudowa sieci poprzez zakup nowych przełączników sieciowych oraz pozostałych elementów sieci</t>
  </si>
  <si>
    <t>1.5 Rozbudowa  hurtowni danych</t>
  </si>
  <si>
    <t>1.6 Zakup serwerów wraz z sytemem operacyjnym  oraz licencjami dostępowymi</t>
  </si>
  <si>
    <t>1.7 Zakup stacji roboczych tj. PC z systemami operacyjnymi oraz terminali tj tzw. cienki klient, laptopów oraz monitorów</t>
  </si>
  <si>
    <t>3.6 Segmentacja sieci, system NAC licencje</t>
  </si>
  <si>
    <t>3.6 Segmentacja sieci, system NAC wdrożenie</t>
  </si>
  <si>
    <t>3.8 Instalacja i konfiguracja sytemu monitorowania infrastruktury IT 100 urządzeń</t>
  </si>
  <si>
    <t xml:space="preserve">3.9 Zakup systemu klasy SIEM </t>
  </si>
  <si>
    <t xml:space="preserve">3.10 Zakup oprogramowania do wykonywania kopii 15 maszyn wirtualnych </t>
  </si>
  <si>
    <t>3.11 Zakup macierzy do przechowywania kopii zapasowych danych medycznych oraz obrazowych o pojemności 100TB</t>
  </si>
  <si>
    <t>1.10 Zakup licencji oprogramowania do cyfryzacji zgód oraz oświadczeń woli pacjentów w sprawach związanych z leczeniem pacjenta</t>
  </si>
  <si>
    <t>1.10 Wdrożenie oprogramowania do cyfryzacji zgód oraz oświadczeń woli pacjentów w sprawach związanych z leczeniem pacjenta, szkolenie pracowników oraz opracowanie niezbednych formularzy</t>
  </si>
  <si>
    <t>2.1 Zakup oprogramowania do integracji urządzeń z system AMMS w zakresie skanowanej dokumentacji papierowej w tym kart informacyjnych</t>
  </si>
  <si>
    <t>2.2 Zakup oprogramowania do zarządzania medyczną dokumentacją elektroniczną wraz z kosztami nadzorów przez okres 3 letni</t>
  </si>
  <si>
    <t xml:space="preserve">2.3 Zakup oprogramowania do integracji z CeZ w zakresie digitalizacjikarty leczenia - Ucyfrowienie oraz indeksacja </t>
  </si>
  <si>
    <t xml:space="preserve">2.4 Koszty wdrożenia oprogramowania </t>
  </si>
  <si>
    <t>2.5 Zakup urzadzeń do skanowania dokumentacji papierowej do postaci cyfrowej</t>
  </si>
  <si>
    <t xml:space="preserve">4.1 Zakup rozwiązania integracyjnego PUI (Platformy Usług Inteligentnych) </t>
  </si>
  <si>
    <t>4.2 Wdrożenie, testowanie, sprawdzenie prawidłowości działania oraz zatwierdzenie działania platformy przez Centrum e-Zdrowia</t>
  </si>
  <si>
    <t>System telekonsultacji dostarczony na zasadach SaaS lub Managed Service</t>
  </si>
  <si>
    <t>Zakup platformy do kompleksowej ochrona z XDR zapobiegająca naruszeniom bezpieczeństwa</t>
  </si>
  <si>
    <t>Zakup usługi kopia w chmurze</t>
  </si>
  <si>
    <t>Podwójna autentykacja w logowaniu do głównych systemów szpitala w których przechowywane są dane osobowe oraz dane medyczne -zakup licencji</t>
  </si>
  <si>
    <t>Podwójna autentykacja w logowaniu do głównych systemów szpitala w których przechowywane są dane osobowe oraz dane medyczne -wdrożenie</t>
  </si>
  <si>
    <t>Przełaczniki FC</t>
  </si>
  <si>
    <t>szt.</t>
  </si>
  <si>
    <t>Przełaczniki z PoE</t>
  </si>
  <si>
    <t>Punkty AP WiFi 6</t>
  </si>
  <si>
    <t>Serwer typ 1 – 2 szt.</t>
  </si>
  <si>
    <t>Serwer typ 2 – 2 szt.</t>
  </si>
  <si>
    <t>Licencje</t>
  </si>
  <si>
    <t>Terminal</t>
  </si>
  <si>
    <t>Komputer PC</t>
  </si>
  <si>
    <t>Monitor 24"</t>
  </si>
  <si>
    <t>Monitor 55"</t>
  </si>
  <si>
    <t>Laptop</t>
  </si>
  <si>
    <t xml:space="preserve">1.13 Komputery medyczne  </t>
  </si>
  <si>
    <t xml:space="preserve">1.8 Zakup urządzeń mobilnych tabletów z ekranem 12,4" </t>
  </si>
  <si>
    <t>1.9 Zakup czytników z podwójnym interfejsem. e-Dowody oraz stykowych kart procesorowych (np. podpis elektroniczny) Czytnik musi spełniać wymagania techniczne wskazane przez MSWiA dla czytników e-Dowodów bez PINPADu.</t>
  </si>
  <si>
    <t xml:space="preserve">1.10 Zakup urządzeń do zbierania podpisów tj. Długopisów cyfrowych ze stacją dokującą, oraz podkładką </t>
  </si>
  <si>
    <t>kpl</t>
  </si>
  <si>
    <t>skaner typ 1</t>
  </si>
  <si>
    <t>skaner typ 2</t>
  </si>
  <si>
    <t>Kontroler sieci WiFi</t>
  </si>
  <si>
    <t>Wdrożenie oprogramowania rozszerzającego zakres EDM oraz do integracji oprogramowania AMMS z systemami centralnymi</t>
  </si>
  <si>
    <t>Znak sprawy: DZP.261.1.29.2025</t>
  </si>
  <si>
    <t>Część nr 1</t>
  </si>
  <si>
    <r>
      <t>Razem -</t>
    </r>
    <r>
      <rPr>
        <sz val="11"/>
        <rFont val="Times New Roman"/>
        <family val="1"/>
        <charset val="238"/>
      </rPr>
      <t xml:space="preserve"> (liczba)</t>
    </r>
  </si>
  <si>
    <t>X</t>
  </si>
  <si>
    <t>Zamawiający prosi o załączenie formularza również w wersji edytowalnej.</t>
  </si>
  <si>
    <t>Załącznik nr 7 do SWZ</t>
  </si>
  <si>
    <t xml:space="preserve">1. </t>
  </si>
  <si>
    <t>Załącznik nr 8 do SWZ</t>
  </si>
  <si>
    <t>1)</t>
  </si>
  <si>
    <t>2)</t>
  </si>
  <si>
    <t>3)</t>
  </si>
  <si>
    <t>4)</t>
  </si>
  <si>
    <t>5)</t>
  </si>
  <si>
    <t xml:space="preserve">2. </t>
  </si>
  <si>
    <t xml:space="preserve">3. </t>
  </si>
  <si>
    <t>4.</t>
  </si>
  <si>
    <t>5.</t>
  </si>
  <si>
    <t>6.</t>
  </si>
  <si>
    <t>7.</t>
  </si>
  <si>
    <t>8.</t>
  </si>
  <si>
    <t>9.</t>
  </si>
  <si>
    <t>10.</t>
  </si>
  <si>
    <t>11.</t>
  </si>
  <si>
    <t>Część nr 2</t>
  </si>
  <si>
    <t>Załącznik nr 9 do SWZ</t>
  </si>
  <si>
    <t>Załącznik nr 10 do SWZ</t>
  </si>
  <si>
    <t>Część nr 4</t>
  </si>
  <si>
    <t>Załącznik nr 11 do SWZ</t>
  </si>
  <si>
    <t>Częśc nr 5</t>
  </si>
  <si>
    <t>Załącznik nr 12 do SWZ</t>
  </si>
  <si>
    <t>Część nr 6</t>
  </si>
  <si>
    <t>Załącznik nr 13 do SWZ</t>
  </si>
  <si>
    <t>Część nr 7</t>
  </si>
  <si>
    <t>Część nr 8</t>
  </si>
  <si>
    <t>Okres gwarancji</t>
  </si>
  <si>
    <t>36 mies. – 0 pkt
60 mies. – 10 pkt</t>
  </si>
  <si>
    <t>37 mies. – 0 pkt
60 mies. – 10 pkt</t>
  </si>
  <si>
    <t>Nazawa producenta</t>
  </si>
  <si>
    <t>Model/typ</t>
  </si>
  <si>
    <t>Dokładny model oferowanego procesora</t>
  </si>
  <si>
    <t>Numer katalogowy (numer konfiguracji lub part numer) jeżeli obowiązuje, jeżeli nie wpisać brak</t>
  </si>
  <si>
    <t xml:space="preserve">Ekran 13,3 (niemobilne, dotykowy), wraz z akcesoriami i obudową enterprise" </t>
  </si>
  <si>
    <t>Numer katalogowy jeżeli obowiązuje, jeżeli nie wpisać brak</t>
  </si>
  <si>
    <t>Załącznik nr 6 do SWZ</t>
  </si>
  <si>
    <t>Część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</si>
</sst>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3" x14ac:knownFonts="1">
    <font>
      <sz val="11"/>
      <color theme="1"/>
      <name val="Aptos Narrow"/>
      <family val="2"/>
      <charset val="238"/>
      <scheme val="minor"/>
    </font>
    <font>
      <b/>
      <i/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ptos Narrow"/>
      <family val="2"/>
      <charset val="238"/>
      <scheme val="minor"/>
    </font>
    <font>
      <b/>
      <i/>
      <sz val="8"/>
      <color rgb="FF000000"/>
      <name val="Times New Roman"/>
      <family val="1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8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wrapText="1"/>
    </xf>
    <xf numFmtId="165" fontId="8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" fontId="8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/>
    <xf numFmtId="0" fontId="8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16" fontId="8" fillId="3" borderId="1" xfId="0" applyNumberFormat="1" applyFont="1" applyFill="1" applyBorder="1" applyAlignment="1">
      <alignment vertical="center" wrapText="1"/>
    </xf>
    <xf numFmtId="16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1143001</xdr:colOff>
      <xdr:row>0</xdr:row>
      <xdr:rowOff>209550</xdr:rowOff>
    </xdr:from>
    <xdr:to>
      <xdr:col>6</xdr:col>
      <xdr:colOff>398645</xdr:colOff>
      <xdr:row>0</xdr:row>
      <xdr:rowOff>895372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40EEDF8-B306-47E0-A987-0F6D646CB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601" y="209550"/>
          <a:ext cx="6894694" cy="685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2095502</xdr:colOff>
      <xdr:row>0</xdr:row>
      <xdr:rowOff>133348</xdr:rowOff>
    </xdr:from>
    <xdr:to>
      <xdr:col>10</xdr:col>
      <xdr:colOff>920750</xdr:colOff>
      <xdr:row>0</xdr:row>
      <xdr:rowOff>1149471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345AAD9-9377-4F85-8C0B-7BCF9B004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9335" y="133348"/>
          <a:ext cx="10234082" cy="10161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2047875</xdr:colOff>
      <xdr:row>0</xdr:row>
      <xdr:rowOff>133349</xdr:rowOff>
    </xdr:from>
    <xdr:to>
      <xdr:col>9</xdr:col>
      <xdr:colOff>205996</xdr:colOff>
      <xdr:row>0</xdr:row>
      <xdr:rowOff>962024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1C65C56-F96D-43B7-A993-C4C123602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57475" y="133349"/>
          <a:ext cx="8330821" cy="828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1962151</xdr:colOff>
      <xdr:row>0</xdr:row>
      <xdr:rowOff>133350</xdr:rowOff>
    </xdr:from>
    <xdr:to>
      <xdr:col>8</xdr:col>
      <xdr:colOff>390525</xdr:colOff>
      <xdr:row>0</xdr:row>
      <xdr:rowOff>907426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8B7E35B-E465-4A8E-BD8E-C210668D5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1" y="133350"/>
          <a:ext cx="7781924" cy="7740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914401</xdr:colOff>
      <xdr:row>0</xdr:row>
      <xdr:rowOff>295275</xdr:rowOff>
    </xdr:from>
    <xdr:to>
      <xdr:col>6</xdr:col>
      <xdr:colOff>131945</xdr:colOff>
      <xdr:row>0</xdr:row>
      <xdr:rowOff>981097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B6A4C2B-A008-4999-A38C-5C69F0C1D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1" y="295275"/>
          <a:ext cx="6894694" cy="68582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1562101</xdr:colOff>
      <xdr:row>0</xdr:row>
      <xdr:rowOff>123825</xdr:rowOff>
    </xdr:from>
    <xdr:to>
      <xdr:col>6</xdr:col>
      <xdr:colOff>112895</xdr:colOff>
      <xdr:row>0</xdr:row>
      <xdr:rowOff>809647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2423394-91E0-4E91-B7C4-2BEA8331C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1" y="123825"/>
          <a:ext cx="6894694" cy="68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1085851</xdr:colOff>
      <xdr:row>0</xdr:row>
      <xdr:rowOff>123825</xdr:rowOff>
    </xdr:from>
    <xdr:to>
      <xdr:col>6</xdr:col>
      <xdr:colOff>312920</xdr:colOff>
      <xdr:row>0</xdr:row>
      <xdr:rowOff>809647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AB93274-B253-4AB9-A3F0-73124EC91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451" y="123825"/>
          <a:ext cx="6894694" cy="68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857251</xdr:colOff>
      <xdr:row>0</xdr:row>
      <xdr:rowOff>142875</xdr:rowOff>
    </xdr:from>
    <xdr:to>
      <xdr:col>6</xdr:col>
      <xdr:colOff>198620</xdr:colOff>
      <xdr:row>0</xdr:row>
      <xdr:rowOff>828697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C9FE73F-7EF6-46D8-8CB5-0DD08B690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6851" y="142875"/>
          <a:ext cx="6894694" cy="68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AAD6A-93C8-43B4-9098-F05D62992C94}">
  <dimension ref="A1:H13"/>
  <sheetViews>
    <sheetView view="pageBreakPreview" zoomScaleNormal="100" zoomScaleSheetLayoutView="100" workbookViewId="0">
      <selection activeCell="B19" sqref="B19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1.28515625" customWidth="1"/>
    <col min="6" max="6" width="14.5703125" customWidth="1"/>
    <col min="7" max="7" width="12.28515625" customWidth="1"/>
    <col min="8" max="8" width="17" customWidth="1"/>
  </cols>
  <sheetData>
    <row r="1" spans="1:8" ht="80.25" customHeight="1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2"/>
      <c r="B2" s="52"/>
      <c r="C2" s="52"/>
      <c r="D2" s="52"/>
      <c r="E2" s="52"/>
      <c r="F2" s="52"/>
      <c r="G2" s="52"/>
      <c r="H2" s="52"/>
    </row>
    <row r="3" spans="1:8" x14ac:dyDescent="0.25">
      <c r="A3" s="57" t="s">
        <v>58</v>
      </c>
      <c r="B3" s="57"/>
      <c r="E3" s="1"/>
      <c r="F3" s="1"/>
      <c r="G3" s="1"/>
      <c r="H3" s="1"/>
    </row>
    <row r="4" spans="1:8" x14ac:dyDescent="0.25">
      <c r="A4" s="58" t="s">
        <v>101</v>
      </c>
      <c r="B4" s="58"/>
      <c r="C4" s="58"/>
      <c r="D4" s="58"/>
      <c r="E4" s="58"/>
      <c r="F4" s="58"/>
      <c r="G4" s="58"/>
      <c r="H4" s="58"/>
    </row>
    <row r="5" spans="1:8" x14ac:dyDescent="0.25">
      <c r="A5" s="59" t="s">
        <v>0</v>
      </c>
      <c r="B5" s="59"/>
      <c r="C5" s="59"/>
      <c r="D5" s="59"/>
      <c r="E5" s="59"/>
      <c r="F5" s="59"/>
      <c r="G5" s="59"/>
      <c r="H5" s="59"/>
    </row>
    <row r="6" spans="1:8" x14ac:dyDescent="0.25">
      <c r="A6" s="53" t="s">
        <v>59</v>
      </c>
      <c r="B6" s="53"/>
      <c r="C6" s="2"/>
      <c r="D6" s="2"/>
      <c r="E6" s="3"/>
      <c r="F6" s="3"/>
      <c r="G6" s="3"/>
      <c r="H6" s="3"/>
    </row>
    <row r="7" spans="1:8" ht="48" x14ac:dyDescent="0.25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10" t="s">
        <v>7</v>
      </c>
      <c r="H7" s="10" t="s">
        <v>8</v>
      </c>
    </row>
    <row r="8" spans="1:8" x14ac:dyDescent="0.25">
      <c r="A8" s="11">
        <v>1</v>
      </c>
      <c r="B8" s="11">
        <v>2</v>
      </c>
      <c r="C8" s="9">
        <v>3</v>
      </c>
      <c r="D8" s="9">
        <v>4</v>
      </c>
      <c r="E8" s="11">
        <v>5</v>
      </c>
      <c r="F8" s="11">
        <v>6</v>
      </c>
      <c r="G8" s="11">
        <v>7</v>
      </c>
      <c r="H8" s="11">
        <v>8</v>
      </c>
    </row>
    <row r="9" spans="1:8" ht="30" x14ac:dyDescent="0.25">
      <c r="A9" s="4">
        <v>1</v>
      </c>
      <c r="B9" s="6" t="s">
        <v>11</v>
      </c>
      <c r="C9" s="5" t="s">
        <v>9</v>
      </c>
      <c r="D9" s="5">
        <v>1</v>
      </c>
      <c r="E9" s="34"/>
      <c r="F9" s="13">
        <f>ROUND(D9*E9,2)</f>
        <v>0</v>
      </c>
      <c r="G9" s="5"/>
      <c r="H9" s="13">
        <f>ROUND(F9*G9/100+G9,2)</f>
        <v>0</v>
      </c>
    </row>
    <row r="10" spans="1:8" ht="33.75" customHeight="1" x14ac:dyDescent="0.25">
      <c r="A10" s="4">
        <v>2</v>
      </c>
      <c r="B10" s="12" t="s">
        <v>10</v>
      </c>
      <c r="C10" s="5" t="s">
        <v>9</v>
      </c>
      <c r="D10" s="5">
        <v>1</v>
      </c>
      <c r="E10" s="34"/>
      <c r="F10" s="13">
        <f t="shared" ref="F10:F11" si="0">ROUND(D10*E10,2)</f>
        <v>0</v>
      </c>
      <c r="G10" s="5"/>
      <c r="H10" s="13">
        <f t="shared" ref="H10:H11" si="1">ROUND(F10*G10/100+G10,2)</f>
        <v>0</v>
      </c>
    </row>
    <row r="11" spans="1:8" ht="30" x14ac:dyDescent="0.25">
      <c r="A11" s="4">
        <v>3</v>
      </c>
      <c r="B11" s="12" t="s">
        <v>57</v>
      </c>
      <c r="C11" s="5" t="s">
        <v>9</v>
      </c>
      <c r="D11" s="5">
        <v>1</v>
      </c>
      <c r="E11" s="34"/>
      <c r="F11" s="13">
        <f t="shared" si="0"/>
        <v>0</v>
      </c>
      <c r="G11" s="5"/>
      <c r="H11" s="13">
        <f t="shared" si="1"/>
        <v>0</v>
      </c>
    </row>
    <row r="12" spans="1:8" x14ac:dyDescent="0.25">
      <c r="A12" s="54" t="s">
        <v>60</v>
      </c>
      <c r="B12" s="54"/>
      <c r="C12" s="55" t="s">
        <v>61</v>
      </c>
      <c r="D12" s="55"/>
      <c r="E12" s="55"/>
      <c r="F12" s="15">
        <f>SUM(F9:F11)</f>
        <v>0</v>
      </c>
      <c r="G12" s="14" t="s">
        <v>61</v>
      </c>
      <c r="H12" s="15">
        <f>SUM(H9:H11)</f>
        <v>0</v>
      </c>
    </row>
    <row r="13" spans="1:8" ht="25.5" customHeight="1" x14ac:dyDescent="0.25">
      <c r="A13" s="56" t="s">
        <v>62</v>
      </c>
      <c r="B13" s="56"/>
      <c r="C13" s="56"/>
      <c r="D13" s="56"/>
      <c r="E13" s="56"/>
      <c r="F13" s="56"/>
      <c r="G13" s="56"/>
      <c r="H13" s="56"/>
    </row>
  </sheetData>
  <mergeCells count="9">
    <mergeCell ref="A1:H1"/>
    <mergeCell ref="A6:B6"/>
    <mergeCell ref="A12:B12"/>
    <mergeCell ref="C12:E12"/>
    <mergeCell ref="A13:H13"/>
    <mergeCell ref="A2:H2"/>
    <mergeCell ref="A3:B3"/>
    <mergeCell ref="A4:H4"/>
    <mergeCell ref="A5:H5"/>
  </mergeCells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EB436-48CE-4C19-9B37-CA2BC1396E98}">
  <dimension ref="A1:O34"/>
  <sheetViews>
    <sheetView view="pageBreakPreview" zoomScale="70" zoomScaleNormal="100" zoomScaleSheetLayoutView="70" workbookViewId="0">
      <selection activeCell="A9" sqref="A9:B32"/>
    </sheetView>
  </sheetViews>
  <sheetFormatPr defaultRowHeight="15" x14ac:dyDescent="0.25"/>
  <cols>
    <col min="2" max="2" width="73.140625" style="8" customWidth="1"/>
    <col min="3" max="3" width="13.140625" style="7" customWidth="1"/>
    <col min="4" max="4" width="9.140625" style="7"/>
    <col min="5" max="5" width="12" customWidth="1"/>
    <col min="6" max="6" width="14.5703125" customWidth="1"/>
    <col min="7" max="10" width="12.28515625" customWidth="1"/>
    <col min="11" max="11" width="19.85546875" customWidth="1"/>
    <col min="12" max="12" width="16.7109375" customWidth="1"/>
    <col min="13" max="13" width="17" customWidth="1"/>
    <col min="14" max="14" width="0.140625" customWidth="1"/>
    <col min="15" max="15" width="12.28515625" customWidth="1"/>
  </cols>
  <sheetData>
    <row r="1" spans="1:15" ht="96.7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5">
      <c r="A3" s="57" t="s">
        <v>58</v>
      </c>
      <c r="B3" s="57"/>
      <c r="E3" s="1"/>
      <c r="F3" s="1"/>
      <c r="G3" s="1"/>
      <c r="H3" s="1"/>
      <c r="I3" s="1"/>
      <c r="J3" s="1"/>
      <c r="K3" s="1"/>
      <c r="L3" s="1"/>
      <c r="M3" s="52"/>
      <c r="N3" s="52"/>
      <c r="O3" s="52"/>
    </row>
    <row r="4" spans="1:15" x14ac:dyDescent="0.25">
      <c r="A4" s="58" t="s">
        <v>63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5" x14ac:dyDescent="0.25">
      <c r="A5" s="59" t="s">
        <v>0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x14ac:dyDescent="0.25">
      <c r="A6" s="53" t="s">
        <v>81</v>
      </c>
      <c r="B6" s="53"/>
      <c r="C6" s="2"/>
      <c r="D6" s="2"/>
      <c r="E6" s="3"/>
      <c r="F6" s="3"/>
      <c r="G6" s="3"/>
      <c r="H6" s="3"/>
      <c r="I6" s="3"/>
      <c r="J6" s="3"/>
      <c r="K6" s="3"/>
      <c r="L6" s="3"/>
      <c r="M6" s="65"/>
      <c r="N6" s="65"/>
      <c r="O6" s="65"/>
    </row>
    <row r="7" spans="1:15" ht="60" x14ac:dyDescent="0.25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10" t="s">
        <v>7</v>
      </c>
      <c r="H7" s="10" t="s">
        <v>8</v>
      </c>
      <c r="I7" s="10" t="s">
        <v>95</v>
      </c>
      <c r="J7" s="10" t="s">
        <v>96</v>
      </c>
      <c r="K7" s="10" t="s">
        <v>98</v>
      </c>
      <c r="L7" s="10" t="s">
        <v>97</v>
      </c>
      <c r="M7" s="61" t="s">
        <v>92</v>
      </c>
      <c r="N7" s="61"/>
      <c r="O7" s="61"/>
    </row>
    <row r="8" spans="1:15" x14ac:dyDescent="0.25">
      <c r="A8" s="11">
        <v>1</v>
      </c>
      <c r="B8" s="11">
        <v>2</v>
      </c>
      <c r="C8" s="9">
        <v>3</v>
      </c>
      <c r="D8" s="9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62">
        <v>13</v>
      </c>
      <c r="N8" s="62"/>
      <c r="O8" s="62"/>
    </row>
    <row r="9" spans="1:15" ht="36.75" customHeight="1" x14ac:dyDescent="0.25">
      <c r="A9" s="41" t="s">
        <v>64</v>
      </c>
      <c r="B9" s="42" t="s">
        <v>13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63"/>
      <c r="N9" s="63"/>
      <c r="O9" s="63"/>
    </row>
    <row r="10" spans="1:15" ht="30" x14ac:dyDescent="0.25">
      <c r="A10" s="17" t="s">
        <v>66</v>
      </c>
      <c r="B10" s="26" t="s">
        <v>37</v>
      </c>
      <c r="C10" s="17" t="s">
        <v>38</v>
      </c>
      <c r="D10" s="17">
        <v>2</v>
      </c>
      <c r="E10" s="27"/>
      <c r="F10" s="27">
        <f>ROUND(D10*E10,2)</f>
        <v>0</v>
      </c>
      <c r="G10" s="17"/>
      <c r="H10" s="27">
        <f>ROUND(F10*G10/100+G10,2)</f>
        <v>0</v>
      </c>
      <c r="I10" s="17" t="s">
        <v>61</v>
      </c>
      <c r="J10" s="17" t="s">
        <v>61</v>
      </c>
      <c r="K10" s="17" t="s">
        <v>61</v>
      </c>
      <c r="L10" s="17" t="s">
        <v>61</v>
      </c>
      <c r="M10" s="36" t="s">
        <v>93</v>
      </c>
      <c r="N10" s="35"/>
      <c r="O10" s="17"/>
    </row>
    <row r="11" spans="1:15" ht="30" x14ac:dyDescent="0.25">
      <c r="A11" s="17" t="s">
        <v>67</v>
      </c>
      <c r="B11" s="26" t="s">
        <v>39</v>
      </c>
      <c r="C11" s="17" t="s">
        <v>38</v>
      </c>
      <c r="D11" s="17">
        <v>14</v>
      </c>
      <c r="E11" s="27"/>
      <c r="F11" s="27">
        <f t="shared" ref="F11:F32" si="0">ROUND(D11*E11,2)</f>
        <v>0</v>
      </c>
      <c r="G11" s="17"/>
      <c r="H11" s="27">
        <f t="shared" ref="H11:H32" si="1">ROUND(F11*G11/100+G11,2)</f>
        <v>0</v>
      </c>
      <c r="I11" s="17" t="s">
        <v>61</v>
      </c>
      <c r="J11" s="17" t="s">
        <v>61</v>
      </c>
      <c r="K11" s="17" t="s">
        <v>61</v>
      </c>
      <c r="L11" s="17" t="s">
        <v>61</v>
      </c>
      <c r="M11" s="36" t="s">
        <v>93</v>
      </c>
      <c r="N11" s="35"/>
      <c r="O11" s="17"/>
    </row>
    <row r="12" spans="1:15" x14ac:dyDescent="0.25">
      <c r="A12" s="17" t="s">
        <v>68</v>
      </c>
      <c r="B12" s="26" t="s">
        <v>40</v>
      </c>
      <c r="C12" s="17" t="s">
        <v>38</v>
      </c>
      <c r="D12" s="17">
        <v>100</v>
      </c>
      <c r="E12" s="27"/>
      <c r="F12" s="27">
        <f t="shared" si="0"/>
        <v>0</v>
      </c>
      <c r="G12" s="17"/>
      <c r="H12" s="27">
        <f t="shared" si="1"/>
        <v>0</v>
      </c>
      <c r="I12" s="17" t="s">
        <v>61</v>
      </c>
      <c r="J12" s="17" t="s">
        <v>61</v>
      </c>
      <c r="K12" s="17" t="s">
        <v>61</v>
      </c>
      <c r="L12" s="17" t="s">
        <v>61</v>
      </c>
      <c r="M12" s="36" t="s">
        <v>61</v>
      </c>
      <c r="N12" s="35"/>
      <c r="O12" s="17" t="s">
        <v>61</v>
      </c>
    </row>
    <row r="13" spans="1:15" x14ac:dyDescent="0.25">
      <c r="A13" s="17" t="s">
        <v>69</v>
      </c>
      <c r="B13" s="26" t="s">
        <v>56</v>
      </c>
      <c r="C13" s="17" t="s">
        <v>38</v>
      </c>
      <c r="D13" s="17">
        <v>1</v>
      </c>
      <c r="E13" s="27"/>
      <c r="F13" s="27">
        <f t="shared" si="0"/>
        <v>0</v>
      </c>
      <c r="G13" s="17"/>
      <c r="H13" s="27">
        <f t="shared" si="1"/>
        <v>0</v>
      </c>
      <c r="I13" s="17" t="s">
        <v>61</v>
      </c>
      <c r="J13" s="17" t="s">
        <v>61</v>
      </c>
      <c r="K13" s="17" t="s">
        <v>61</v>
      </c>
      <c r="L13" s="17" t="s">
        <v>61</v>
      </c>
      <c r="M13" s="17" t="s">
        <v>61</v>
      </c>
      <c r="N13" s="35"/>
      <c r="O13" s="17" t="s">
        <v>61</v>
      </c>
    </row>
    <row r="14" spans="1:15" x14ac:dyDescent="0.25">
      <c r="A14" s="17" t="s">
        <v>70</v>
      </c>
      <c r="B14" s="26" t="s">
        <v>14</v>
      </c>
      <c r="C14" s="17" t="s">
        <v>38</v>
      </c>
      <c r="D14" s="17">
        <v>2</v>
      </c>
      <c r="E14" s="27"/>
      <c r="F14" s="27">
        <f t="shared" si="0"/>
        <v>0</v>
      </c>
      <c r="G14" s="17"/>
      <c r="H14" s="27">
        <f t="shared" si="1"/>
        <v>0</v>
      </c>
      <c r="I14" s="17" t="s">
        <v>61</v>
      </c>
      <c r="J14" s="17" t="s">
        <v>61</v>
      </c>
      <c r="K14" s="17" t="s">
        <v>61</v>
      </c>
      <c r="L14" s="17" t="s">
        <v>61</v>
      </c>
      <c r="M14" s="17" t="s">
        <v>61</v>
      </c>
      <c r="N14" s="35"/>
      <c r="O14" s="17" t="s">
        <v>61</v>
      </c>
    </row>
    <row r="15" spans="1:15" ht="17.25" customHeight="1" x14ac:dyDescent="0.25">
      <c r="A15" s="44" t="s">
        <v>71</v>
      </c>
      <c r="B15" s="45" t="s">
        <v>15</v>
      </c>
      <c r="C15" s="46"/>
      <c r="D15" s="46"/>
      <c r="E15" s="47"/>
      <c r="F15" s="47"/>
      <c r="G15" s="46"/>
      <c r="H15" s="46"/>
      <c r="I15" s="46"/>
      <c r="J15" s="46"/>
      <c r="K15" s="46"/>
      <c r="L15" s="46"/>
      <c r="M15" s="48"/>
      <c r="N15" s="49"/>
      <c r="O15" s="48"/>
    </row>
    <row r="16" spans="1:15" ht="30" x14ac:dyDescent="0.25">
      <c r="A16" s="17" t="s">
        <v>66</v>
      </c>
      <c r="B16" s="21" t="s">
        <v>41</v>
      </c>
      <c r="C16" s="17" t="s">
        <v>38</v>
      </c>
      <c r="D16" s="17">
        <v>2</v>
      </c>
      <c r="E16" s="27"/>
      <c r="F16" s="27">
        <f t="shared" si="0"/>
        <v>0</v>
      </c>
      <c r="G16" s="17"/>
      <c r="H16" s="27">
        <f>ROUND(F16*G16/100+G16,2)</f>
        <v>0</v>
      </c>
      <c r="I16" s="27"/>
      <c r="J16" s="27"/>
      <c r="K16" s="27"/>
      <c r="L16" s="17" t="s">
        <v>61</v>
      </c>
      <c r="M16" s="36" t="s">
        <v>93</v>
      </c>
      <c r="N16" s="35"/>
      <c r="O16" s="17"/>
    </row>
    <row r="17" spans="1:15" ht="30" x14ac:dyDescent="0.25">
      <c r="A17" s="17" t="s">
        <v>67</v>
      </c>
      <c r="B17" s="38" t="s">
        <v>42</v>
      </c>
      <c r="C17" s="17" t="s">
        <v>38</v>
      </c>
      <c r="D17" s="17">
        <v>2</v>
      </c>
      <c r="E17" s="27"/>
      <c r="F17" s="27">
        <f t="shared" si="0"/>
        <v>0</v>
      </c>
      <c r="G17" s="17"/>
      <c r="H17" s="27">
        <f t="shared" si="1"/>
        <v>0</v>
      </c>
      <c r="I17" s="27"/>
      <c r="J17" s="27"/>
      <c r="K17" s="27"/>
      <c r="L17" s="17" t="s">
        <v>61</v>
      </c>
      <c r="M17" s="36" t="s">
        <v>93</v>
      </c>
      <c r="N17" s="35"/>
      <c r="O17" s="17"/>
    </row>
    <row r="18" spans="1:15" x14ac:dyDescent="0.25">
      <c r="A18" s="17" t="s">
        <v>68</v>
      </c>
      <c r="B18" s="19" t="s">
        <v>43</v>
      </c>
      <c r="C18" s="17" t="s">
        <v>12</v>
      </c>
      <c r="D18" s="17">
        <v>1</v>
      </c>
      <c r="E18" s="27"/>
      <c r="F18" s="27">
        <f t="shared" si="0"/>
        <v>0</v>
      </c>
      <c r="G18" s="17"/>
      <c r="H18" s="27">
        <f t="shared" si="1"/>
        <v>0</v>
      </c>
      <c r="I18" s="17" t="s">
        <v>61</v>
      </c>
      <c r="J18" s="17" t="s">
        <v>61</v>
      </c>
      <c r="K18" s="17" t="s">
        <v>61</v>
      </c>
      <c r="L18" s="17" t="s">
        <v>61</v>
      </c>
      <c r="M18" s="17" t="s">
        <v>61</v>
      </c>
      <c r="N18" s="35"/>
      <c r="O18" s="17" t="s">
        <v>61</v>
      </c>
    </row>
    <row r="19" spans="1:15" ht="30" customHeight="1" x14ac:dyDescent="0.25">
      <c r="A19" s="41" t="s">
        <v>72</v>
      </c>
      <c r="B19" s="42" t="s">
        <v>16</v>
      </c>
      <c r="C19" s="43"/>
      <c r="D19" s="43"/>
      <c r="E19" s="50"/>
      <c r="F19" s="50"/>
      <c r="G19" s="43"/>
      <c r="H19" s="43"/>
      <c r="I19" s="43"/>
      <c r="J19" s="43"/>
      <c r="K19" s="43"/>
      <c r="L19" s="43"/>
      <c r="M19" s="51"/>
      <c r="N19" s="49"/>
      <c r="O19" s="51"/>
    </row>
    <row r="20" spans="1:15" ht="30" x14ac:dyDescent="0.25">
      <c r="A20" s="17" t="s">
        <v>66</v>
      </c>
      <c r="B20" s="26" t="s">
        <v>44</v>
      </c>
      <c r="C20" s="17" t="s">
        <v>38</v>
      </c>
      <c r="D20" s="17">
        <v>200</v>
      </c>
      <c r="E20" s="27"/>
      <c r="F20" s="27">
        <f t="shared" si="0"/>
        <v>0</v>
      </c>
      <c r="G20" s="17"/>
      <c r="H20" s="27">
        <f t="shared" si="1"/>
        <v>0</v>
      </c>
      <c r="I20" s="27"/>
      <c r="J20" s="27"/>
      <c r="K20" s="27"/>
      <c r="L20" s="27"/>
      <c r="M20" s="36" t="s">
        <v>93</v>
      </c>
      <c r="N20" s="35"/>
      <c r="O20" s="17"/>
    </row>
    <row r="21" spans="1:15" ht="30" x14ac:dyDescent="0.25">
      <c r="A21" s="17" t="s">
        <v>67</v>
      </c>
      <c r="B21" s="26" t="s">
        <v>45</v>
      </c>
      <c r="C21" s="17" t="s">
        <v>38</v>
      </c>
      <c r="D21" s="17">
        <v>120</v>
      </c>
      <c r="E21" s="27"/>
      <c r="F21" s="27">
        <f t="shared" si="0"/>
        <v>0</v>
      </c>
      <c r="G21" s="17"/>
      <c r="H21" s="27">
        <f t="shared" si="1"/>
        <v>0</v>
      </c>
      <c r="I21" s="27"/>
      <c r="J21" s="27"/>
      <c r="K21" s="27"/>
      <c r="L21" s="27"/>
      <c r="M21" s="36" t="s">
        <v>94</v>
      </c>
      <c r="N21" s="35"/>
      <c r="O21" s="17"/>
    </row>
    <row r="22" spans="1:15" ht="30" x14ac:dyDescent="0.25">
      <c r="A22" s="17" t="s">
        <v>68</v>
      </c>
      <c r="B22" s="26" t="s">
        <v>46</v>
      </c>
      <c r="C22" s="17" t="s">
        <v>38</v>
      </c>
      <c r="D22" s="17">
        <v>50</v>
      </c>
      <c r="E22" s="27"/>
      <c r="F22" s="27">
        <f t="shared" si="0"/>
        <v>0</v>
      </c>
      <c r="G22" s="17"/>
      <c r="H22" s="27">
        <f t="shared" si="1"/>
        <v>0</v>
      </c>
      <c r="I22" s="27"/>
      <c r="J22" s="27"/>
      <c r="K22" s="27"/>
      <c r="L22" s="17" t="s">
        <v>61</v>
      </c>
      <c r="M22" s="36" t="s">
        <v>93</v>
      </c>
      <c r="N22" s="35"/>
      <c r="O22" s="17"/>
    </row>
    <row r="23" spans="1:15" ht="30" x14ac:dyDescent="0.25">
      <c r="A23" s="17" t="s">
        <v>69</v>
      </c>
      <c r="B23" s="26" t="s">
        <v>47</v>
      </c>
      <c r="C23" s="17" t="s">
        <v>38</v>
      </c>
      <c r="D23" s="17">
        <v>15</v>
      </c>
      <c r="E23" s="27"/>
      <c r="F23" s="27">
        <f t="shared" si="0"/>
        <v>0</v>
      </c>
      <c r="G23" s="17"/>
      <c r="H23" s="27">
        <f t="shared" si="1"/>
        <v>0</v>
      </c>
      <c r="I23" s="27"/>
      <c r="J23" s="27"/>
      <c r="K23" s="27"/>
      <c r="L23" s="17" t="s">
        <v>61</v>
      </c>
      <c r="M23" s="36" t="s">
        <v>93</v>
      </c>
      <c r="N23" s="35"/>
      <c r="O23" s="17"/>
    </row>
    <row r="24" spans="1:15" ht="30" x14ac:dyDescent="0.25">
      <c r="A24" s="17" t="s">
        <v>70</v>
      </c>
      <c r="B24" s="26" t="s">
        <v>48</v>
      </c>
      <c r="C24" s="17" t="s">
        <v>38</v>
      </c>
      <c r="D24" s="17">
        <v>31</v>
      </c>
      <c r="E24" s="27"/>
      <c r="F24" s="27">
        <f t="shared" si="0"/>
        <v>0</v>
      </c>
      <c r="G24" s="17"/>
      <c r="H24" s="27">
        <f t="shared" si="1"/>
        <v>0</v>
      </c>
      <c r="I24" s="27"/>
      <c r="J24" s="27"/>
      <c r="K24" s="27"/>
      <c r="L24" s="27"/>
      <c r="M24" s="36" t="s">
        <v>93</v>
      </c>
      <c r="N24" s="35"/>
      <c r="O24" s="17"/>
    </row>
    <row r="25" spans="1:15" x14ac:dyDescent="0.25">
      <c r="A25" s="18" t="s">
        <v>73</v>
      </c>
      <c r="B25" s="37" t="s">
        <v>49</v>
      </c>
      <c r="C25" s="17" t="s">
        <v>38</v>
      </c>
      <c r="D25" s="17">
        <v>5</v>
      </c>
      <c r="E25" s="27"/>
      <c r="F25" s="27">
        <f t="shared" si="0"/>
        <v>0</v>
      </c>
      <c r="G25" s="17"/>
      <c r="H25" s="27">
        <f t="shared" si="1"/>
        <v>0</v>
      </c>
      <c r="I25" s="17" t="s">
        <v>61</v>
      </c>
      <c r="J25" s="17" t="s">
        <v>61</v>
      </c>
      <c r="K25" s="17" t="s">
        <v>61</v>
      </c>
      <c r="L25" s="17" t="s">
        <v>61</v>
      </c>
      <c r="M25" s="17" t="s">
        <v>61</v>
      </c>
      <c r="N25" s="35"/>
      <c r="O25" s="17" t="s">
        <v>61</v>
      </c>
    </row>
    <row r="26" spans="1:15" x14ac:dyDescent="0.25">
      <c r="A26" s="18" t="s">
        <v>74</v>
      </c>
      <c r="B26" s="37" t="s">
        <v>17</v>
      </c>
      <c r="C26" s="17" t="s">
        <v>12</v>
      </c>
      <c r="D26" s="17">
        <v>1</v>
      </c>
      <c r="E26" s="27"/>
      <c r="F26" s="27">
        <f t="shared" si="0"/>
        <v>0</v>
      </c>
      <c r="G26" s="17"/>
      <c r="H26" s="27">
        <f t="shared" si="1"/>
        <v>0</v>
      </c>
      <c r="I26" s="17" t="s">
        <v>61</v>
      </c>
      <c r="J26" s="17" t="s">
        <v>61</v>
      </c>
      <c r="K26" s="17" t="s">
        <v>61</v>
      </c>
      <c r="L26" s="17" t="s">
        <v>61</v>
      </c>
      <c r="M26" s="17" t="s">
        <v>61</v>
      </c>
      <c r="N26" s="35"/>
      <c r="O26" s="17" t="s">
        <v>61</v>
      </c>
    </row>
    <row r="27" spans="1:15" x14ac:dyDescent="0.25">
      <c r="A27" s="18" t="s">
        <v>75</v>
      </c>
      <c r="B27" s="37" t="s">
        <v>18</v>
      </c>
      <c r="C27" s="17" t="s">
        <v>12</v>
      </c>
      <c r="D27" s="17">
        <v>1</v>
      </c>
      <c r="E27" s="27"/>
      <c r="F27" s="27">
        <f t="shared" si="0"/>
        <v>0</v>
      </c>
      <c r="G27" s="17"/>
      <c r="H27" s="27">
        <f t="shared" si="1"/>
        <v>0</v>
      </c>
      <c r="I27" s="17" t="s">
        <v>61</v>
      </c>
      <c r="J27" s="17" t="s">
        <v>61</v>
      </c>
      <c r="K27" s="17" t="s">
        <v>61</v>
      </c>
      <c r="L27" s="17" t="s">
        <v>61</v>
      </c>
      <c r="M27" s="17" t="s">
        <v>61</v>
      </c>
      <c r="N27" s="35"/>
      <c r="O27" s="17" t="s">
        <v>61</v>
      </c>
    </row>
    <row r="28" spans="1:15" x14ac:dyDescent="0.25">
      <c r="A28" s="21" t="s">
        <v>76</v>
      </c>
      <c r="B28" s="26" t="s">
        <v>19</v>
      </c>
      <c r="C28" s="17" t="s">
        <v>12</v>
      </c>
      <c r="D28" s="17">
        <v>1</v>
      </c>
      <c r="E28" s="27"/>
      <c r="F28" s="27">
        <f t="shared" si="0"/>
        <v>0</v>
      </c>
      <c r="G28" s="17"/>
      <c r="H28" s="27">
        <f t="shared" si="1"/>
        <v>0</v>
      </c>
      <c r="I28" s="17" t="s">
        <v>61</v>
      </c>
      <c r="J28" s="17" t="s">
        <v>61</v>
      </c>
      <c r="K28" s="17" t="s">
        <v>61</v>
      </c>
      <c r="L28" s="17" t="s">
        <v>61</v>
      </c>
      <c r="M28" s="17" t="s">
        <v>61</v>
      </c>
      <c r="N28" s="35"/>
      <c r="O28" s="17" t="s">
        <v>61</v>
      </c>
    </row>
    <row r="29" spans="1:15" x14ac:dyDescent="0.25">
      <c r="A29" s="18" t="s">
        <v>77</v>
      </c>
      <c r="B29" s="26" t="s">
        <v>20</v>
      </c>
      <c r="C29" s="17" t="s">
        <v>12</v>
      </c>
      <c r="D29" s="17">
        <v>1</v>
      </c>
      <c r="E29" s="27"/>
      <c r="F29" s="27">
        <f t="shared" si="0"/>
        <v>0</v>
      </c>
      <c r="G29" s="17"/>
      <c r="H29" s="27">
        <f t="shared" si="1"/>
        <v>0</v>
      </c>
      <c r="I29" s="17" t="s">
        <v>61</v>
      </c>
      <c r="J29" s="17" t="s">
        <v>61</v>
      </c>
      <c r="K29" s="17" t="s">
        <v>61</v>
      </c>
      <c r="L29" s="17" t="s">
        <v>61</v>
      </c>
      <c r="M29" s="17" t="s">
        <v>61</v>
      </c>
      <c r="N29" s="35"/>
      <c r="O29" s="17" t="s">
        <v>61</v>
      </c>
    </row>
    <row r="30" spans="1:15" x14ac:dyDescent="0.25">
      <c r="A30" s="18" t="s">
        <v>78</v>
      </c>
      <c r="B30" s="37" t="s">
        <v>21</v>
      </c>
      <c r="C30" s="17" t="s">
        <v>12</v>
      </c>
      <c r="D30" s="17">
        <v>1</v>
      </c>
      <c r="E30" s="27"/>
      <c r="F30" s="27">
        <f t="shared" si="0"/>
        <v>0</v>
      </c>
      <c r="G30" s="17"/>
      <c r="H30" s="27">
        <f>ROUND(F30*G30/100+G30,2)</f>
        <v>0</v>
      </c>
      <c r="I30" s="17" t="s">
        <v>61</v>
      </c>
      <c r="J30" s="17" t="s">
        <v>61</v>
      </c>
      <c r="K30" s="17" t="s">
        <v>61</v>
      </c>
      <c r="L30" s="17" t="s">
        <v>61</v>
      </c>
      <c r="M30" s="17" t="s">
        <v>61</v>
      </c>
      <c r="N30" s="35"/>
      <c r="O30" s="17" t="s">
        <v>61</v>
      </c>
    </row>
    <row r="31" spans="1:15" ht="30" x14ac:dyDescent="0.25">
      <c r="A31" s="18" t="s">
        <v>79</v>
      </c>
      <c r="B31" s="37" t="s">
        <v>22</v>
      </c>
      <c r="C31" s="17" t="s">
        <v>12</v>
      </c>
      <c r="D31" s="17">
        <v>1</v>
      </c>
      <c r="E31" s="27"/>
      <c r="F31" s="27">
        <f t="shared" si="0"/>
        <v>0</v>
      </c>
      <c r="G31" s="17"/>
      <c r="H31" s="27">
        <f t="shared" si="1"/>
        <v>0</v>
      </c>
      <c r="I31" s="27"/>
      <c r="J31" s="27"/>
      <c r="K31" s="27"/>
      <c r="L31" s="17" t="s">
        <v>61</v>
      </c>
      <c r="M31" s="36" t="s">
        <v>93</v>
      </c>
      <c r="N31" s="35"/>
      <c r="O31" s="17"/>
    </row>
    <row r="32" spans="1:15" x14ac:dyDescent="0.25">
      <c r="A32" s="18" t="s">
        <v>80</v>
      </c>
      <c r="B32" s="20" t="s">
        <v>34</v>
      </c>
      <c r="C32" s="17" t="s">
        <v>53</v>
      </c>
      <c r="D32" s="17">
        <v>1</v>
      </c>
      <c r="E32" s="27"/>
      <c r="F32" s="27">
        <f t="shared" si="0"/>
        <v>0</v>
      </c>
      <c r="G32" s="17"/>
      <c r="H32" s="27">
        <f t="shared" si="1"/>
        <v>0</v>
      </c>
      <c r="I32" s="17" t="s">
        <v>61</v>
      </c>
      <c r="J32" s="17" t="s">
        <v>61</v>
      </c>
      <c r="K32" s="17" t="s">
        <v>61</v>
      </c>
      <c r="L32" s="17" t="s">
        <v>61</v>
      </c>
      <c r="M32" s="17" t="s">
        <v>61</v>
      </c>
      <c r="N32" s="35"/>
      <c r="O32" s="17" t="s">
        <v>61</v>
      </c>
    </row>
    <row r="33" spans="1:15" x14ac:dyDescent="0.25">
      <c r="A33" s="54" t="s">
        <v>60</v>
      </c>
      <c r="B33" s="54"/>
      <c r="C33" s="55" t="s">
        <v>61</v>
      </c>
      <c r="D33" s="55"/>
      <c r="E33" s="55"/>
      <c r="F33" s="15">
        <f>SUM(F10:F32)</f>
        <v>0</v>
      </c>
      <c r="G33" s="14" t="s">
        <v>61</v>
      </c>
      <c r="H33" s="28">
        <f>SUM(H10:H32)</f>
        <v>0</v>
      </c>
      <c r="I33" s="39" t="s">
        <v>61</v>
      </c>
      <c r="J33" s="39" t="s">
        <v>61</v>
      </c>
      <c r="K33" s="39" t="s">
        <v>61</v>
      </c>
      <c r="L33" s="39" t="s">
        <v>61</v>
      </c>
      <c r="M33" s="14" t="s">
        <v>61</v>
      </c>
      <c r="N33" s="40"/>
      <c r="O33" s="14" t="s">
        <v>61</v>
      </c>
    </row>
    <row r="34" spans="1:15" ht="24" customHeight="1" x14ac:dyDescent="0.25">
      <c r="A34" s="56" t="s">
        <v>62</v>
      </c>
      <c r="B34" s="56"/>
      <c r="C34" s="56"/>
      <c r="D34" s="56"/>
      <c r="E34" s="56"/>
      <c r="F34" s="56"/>
      <c r="G34" s="56"/>
      <c r="H34" s="56"/>
      <c r="I34" s="60"/>
      <c r="J34" s="60"/>
      <c r="K34" s="60"/>
      <c r="L34" s="60"/>
      <c r="M34" s="60"/>
    </row>
  </sheetData>
  <mergeCells count="14">
    <mergeCell ref="A1:O1"/>
    <mergeCell ref="A2:O2"/>
    <mergeCell ref="M3:O3"/>
    <mergeCell ref="A4:O4"/>
    <mergeCell ref="A5:O5"/>
    <mergeCell ref="A33:B33"/>
    <mergeCell ref="C33:E33"/>
    <mergeCell ref="A34:M34"/>
    <mergeCell ref="A6:B6"/>
    <mergeCell ref="A3:B3"/>
    <mergeCell ref="M7:O7"/>
    <mergeCell ref="M8:O8"/>
    <mergeCell ref="M9:O9"/>
    <mergeCell ref="M6:O6"/>
  </mergeCells>
  <phoneticPr fontId="9" type="noConversion"/>
  <pageMargins left="0.7" right="0.7" top="0.75" bottom="0.75" header="0.3" footer="0.3"/>
  <pageSetup paperSize="9"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DE61B-52D6-4F9A-8871-D1C0FC95E1AA}">
  <dimension ref="A1:L15"/>
  <sheetViews>
    <sheetView view="pageBreakPreview" zoomScaleNormal="100" zoomScaleSheetLayoutView="100" workbookViewId="0">
      <selection activeCell="B8" sqref="B8:B13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2.42578125" customWidth="1"/>
    <col min="6" max="6" width="14.5703125" customWidth="1"/>
    <col min="7" max="10" width="12.28515625" customWidth="1"/>
    <col min="11" max="11" width="17" customWidth="1"/>
    <col min="12" max="12" width="9.140625" style="8"/>
  </cols>
  <sheetData>
    <row r="1" spans="1:11" ht="89.25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25">
      <c r="A2" s="57" t="s">
        <v>58</v>
      </c>
      <c r="B2" s="57"/>
      <c r="E2" s="1"/>
      <c r="F2" s="1"/>
      <c r="G2" s="1"/>
      <c r="H2" s="1"/>
      <c r="I2" s="1"/>
      <c r="J2" s="1"/>
      <c r="K2" s="1"/>
    </row>
    <row r="3" spans="1:11" x14ac:dyDescent="0.25">
      <c r="A3" s="58" t="s">
        <v>65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x14ac:dyDescent="0.25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x14ac:dyDescent="0.25">
      <c r="A5" s="53" t="s">
        <v>102</v>
      </c>
      <c r="B5" s="53"/>
      <c r="C5" s="2"/>
      <c r="D5" s="2"/>
      <c r="E5" s="3"/>
      <c r="F5" s="3"/>
      <c r="G5" s="3"/>
      <c r="H5" s="3"/>
      <c r="I5" s="3"/>
      <c r="J5" s="3"/>
      <c r="K5" s="3"/>
    </row>
    <row r="6" spans="1:11" ht="36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  <c r="I6" s="10" t="s">
        <v>95</v>
      </c>
      <c r="J6" s="10" t="s">
        <v>96</v>
      </c>
      <c r="K6" s="10" t="s">
        <v>100</v>
      </c>
    </row>
    <row r="7" spans="1:11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  <c r="I7" s="11">
        <v>9</v>
      </c>
      <c r="J7" s="11">
        <v>10</v>
      </c>
      <c r="K7" s="11">
        <v>11</v>
      </c>
    </row>
    <row r="8" spans="1:11" x14ac:dyDescent="0.25">
      <c r="A8" s="17">
        <v>1</v>
      </c>
      <c r="B8" s="26" t="s">
        <v>50</v>
      </c>
      <c r="C8" s="17" t="s">
        <v>38</v>
      </c>
      <c r="D8" s="17">
        <v>12</v>
      </c>
      <c r="E8" s="27"/>
      <c r="F8" s="27">
        <f>ROUND(D8*E8,2)</f>
        <v>0</v>
      </c>
      <c r="G8" s="17"/>
      <c r="H8" s="27">
        <f>ROUND(F8*G8/100+G8,2)</f>
        <v>0</v>
      </c>
      <c r="I8" s="17"/>
      <c r="J8" s="17"/>
      <c r="K8" s="27"/>
    </row>
    <row r="9" spans="1:11" ht="60" x14ac:dyDescent="0.25">
      <c r="A9" s="17">
        <v>2</v>
      </c>
      <c r="B9" s="26" t="s">
        <v>51</v>
      </c>
      <c r="C9" s="17" t="s">
        <v>38</v>
      </c>
      <c r="D9" s="17">
        <v>20</v>
      </c>
      <c r="E9" s="27"/>
      <c r="F9" s="27">
        <f t="shared" ref="F9:F13" si="0">ROUND(D9*E9,2)</f>
        <v>0</v>
      </c>
      <c r="G9" s="17"/>
      <c r="H9" s="27">
        <f t="shared" ref="H9:H13" si="1">ROUND(F9*G9/100+G9,2)</f>
        <v>0</v>
      </c>
      <c r="I9" s="17"/>
      <c r="J9" s="17"/>
      <c r="K9" s="27"/>
    </row>
    <row r="10" spans="1:11" ht="30" x14ac:dyDescent="0.25">
      <c r="A10" s="17">
        <v>3</v>
      </c>
      <c r="B10" s="26" t="s">
        <v>52</v>
      </c>
      <c r="C10" s="17" t="s">
        <v>38</v>
      </c>
      <c r="D10" s="17">
        <v>2</v>
      </c>
      <c r="E10" s="27"/>
      <c r="F10" s="27">
        <f t="shared" si="0"/>
        <v>0</v>
      </c>
      <c r="G10" s="17"/>
      <c r="H10" s="27">
        <f t="shared" si="1"/>
        <v>0</v>
      </c>
      <c r="I10" s="17"/>
      <c r="J10" s="17"/>
      <c r="K10" s="27"/>
    </row>
    <row r="11" spans="1:11" ht="30" x14ac:dyDescent="0.25">
      <c r="A11" s="17">
        <v>4</v>
      </c>
      <c r="B11" s="26" t="s">
        <v>99</v>
      </c>
      <c r="C11" s="17" t="s">
        <v>38</v>
      </c>
      <c r="D11" s="17">
        <v>5</v>
      </c>
      <c r="E11" s="27"/>
      <c r="F11" s="27">
        <f t="shared" si="0"/>
        <v>0</v>
      </c>
      <c r="G11" s="17"/>
      <c r="H11" s="27">
        <f t="shared" si="1"/>
        <v>0</v>
      </c>
      <c r="I11" s="17"/>
      <c r="J11" s="17"/>
      <c r="K11" s="27"/>
    </row>
    <row r="12" spans="1:11" ht="30" x14ac:dyDescent="0.25">
      <c r="A12" s="17">
        <v>5</v>
      </c>
      <c r="B12" s="26" t="s">
        <v>23</v>
      </c>
      <c r="C12" s="17" t="s">
        <v>53</v>
      </c>
      <c r="D12" s="17">
        <v>1</v>
      </c>
      <c r="E12" s="27"/>
      <c r="F12" s="27">
        <f t="shared" si="0"/>
        <v>0</v>
      </c>
      <c r="G12" s="17"/>
      <c r="H12" s="27">
        <f t="shared" si="1"/>
        <v>0</v>
      </c>
      <c r="I12" s="17" t="s">
        <v>61</v>
      </c>
      <c r="J12" s="17" t="s">
        <v>61</v>
      </c>
      <c r="K12" s="17" t="s">
        <v>61</v>
      </c>
    </row>
    <row r="13" spans="1:11" ht="45" x14ac:dyDescent="0.25">
      <c r="A13" s="17">
        <v>6</v>
      </c>
      <c r="B13" s="26" t="s">
        <v>24</v>
      </c>
      <c r="C13" s="17" t="s">
        <v>53</v>
      </c>
      <c r="D13" s="17">
        <v>1</v>
      </c>
      <c r="E13" s="27"/>
      <c r="F13" s="27">
        <f t="shared" si="0"/>
        <v>0</v>
      </c>
      <c r="G13" s="17"/>
      <c r="H13" s="27">
        <f t="shared" si="1"/>
        <v>0</v>
      </c>
      <c r="I13" s="17" t="s">
        <v>61</v>
      </c>
      <c r="J13" s="17" t="s">
        <v>61</v>
      </c>
      <c r="K13" s="17" t="s">
        <v>61</v>
      </c>
    </row>
    <row r="14" spans="1:11" x14ac:dyDescent="0.25">
      <c r="A14" s="54" t="s">
        <v>60</v>
      </c>
      <c r="B14" s="54"/>
      <c r="C14" s="55" t="s">
        <v>61</v>
      </c>
      <c r="D14" s="55"/>
      <c r="E14" s="55"/>
      <c r="F14" s="15">
        <f>SUM(F8:F13)</f>
        <v>0</v>
      </c>
      <c r="G14" s="14" t="s">
        <v>61</v>
      </c>
      <c r="H14" s="15">
        <f>SUM(H8:H13)</f>
        <v>0</v>
      </c>
      <c r="I14" s="14"/>
      <c r="J14" s="14"/>
      <c r="K14" s="15"/>
    </row>
    <row r="15" spans="1:11" x14ac:dyDescent="0.25">
      <c r="A15" s="56" t="s">
        <v>62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</sheetData>
  <mergeCells count="8">
    <mergeCell ref="A14:B14"/>
    <mergeCell ref="C14:E14"/>
    <mergeCell ref="A5:B5"/>
    <mergeCell ref="A15:K15"/>
    <mergeCell ref="A1:K1"/>
    <mergeCell ref="A2:B2"/>
    <mergeCell ref="A3:K3"/>
    <mergeCell ref="A4:K4"/>
  </mergeCells>
  <pageMargins left="0.7" right="0.7" top="0.75" bottom="0.75" header="0.3" footer="0.3"/>
  <pageSetup paperSize="9"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7C933-8D79-479F-A8D7-8AE4391D1803}">
  <dimension ref="A1:K16"/>
  <sheetViews>
    <sheetView view="pageBreakPreview" zoomScaleNormal="100" zoomScaleSheetLayoutView="100" workbookViewId="0">
      <selection activeCell="B8" sqref="B8:B14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2.42578125" customWidth="1"/>
    <col min="6" max="6" width="14.5703125" customWidth="1"/>
    <col min="7" max="10" width="12.28515625" customWidth="1"/>
    <col min="11" max="11" width="17" customWidth="1"/>
  </cols>
  <sheetData>
    <row r="1" spans="1:11" ht="84.75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25">
      <c r="A2" s="57" t="s">
        <v>58</v>
      </c>
      <c r="B2" s="57"/>
      <c r="E2" s="1"/>
      <c r="F2" s="1"/>
      <c r="G2" s="1"/>
      <c r="H2" s="1"/>
      <c r="I2" s="1"/>
      <c r="J2" s="1"/>
      <c r="K2" s="1"/>
    </row>
    <row r="3" spans="1:11" x14ac:dyDescent="0.25">
      <c r="A3" s="58" t="s">
        <v>82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x14ac:dyDescent="0.25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x14ac:dyDescent="0.25">
      <c r="A5" s="53" t="s">
        <v>84</v>
      </c>
      <c r="B5" s="53"/>
      <c r="C5" s="2"/>
      <c r="D5" s="2"/>
      <c r="E5" s="3"/>
      <c r="F5" s="3"/>
      <c r="G5" s="3"/>
      <c r="H5" s="3"/>
      <c r="I5" s="3"/>
      <c r="J5" s="3"/>
      <c r="K5" s="3"/>
    </row>
    <row r="6" spans="1:11" ht="36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  <c r="I6" s="10" t="s">
        <v>95</v>
      </c>
      <c r="J6" s="10" t="s">
        <v>96</v>
      </c>
      <c r="K6" s="10" t="s">
        <v>100</v>
      </c>
    </row>
    <row r="7" spans="1:11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  <c r="I7" s="11">
        <v>9</v>
      </c>
      <c r="J7" s="11">
        <v>10</v>
      </c>
      <c r="K7" s="11">
        <v>11</v>
      </c>
    </row>
    <row r="8" spans="1:11" ht="30" x14ac:dyDescent="0.25">
      <c r="A8" s="21">
        <v>1</v>
      </c>
      <c r="B8" s="12" t="s">
        <v>25</v>
      </c>
      <c r="C8" s="17" t="s">
        <v>9</v>
      </c>
      <c r="D8" s="17">
        <v>1</v>
      </c>
      <c r="E8" s="32"/>
      <c r="F8" s="27">
        <f>ROUND(D8*E8,2)</f>
        <v>0</v>
      </c>
      <c r="G8" s="17"/>
      <c r="H8" s="27">
        <f>ROUND(F8*G8/100+G8,2)</f>
        <v>0</v>
      </c>
      <c r="I8" s="17" t="s">
        <v>61</v>
      </c>
      <c r="J8" s="17" t="s">
        <v>61</v>
      </c>
      <c r="K8" s="17" t="s">
        <v>61</v>
      </c>
    </row>
    <row r="9" spans="1:11" ht="30" x14ac:dyDescent="0.25">
      <c r="A9" s="21">
        <v>2</v>
      </c>
      <c r="B9" s="12" t="s">
        <v>26</v>
      </c>
      <c r="C9" s="17" t="s">
        <v>9</v>
      </c>
      <c r="D9" s="17">
        <v>1</v>
      </c>
      <c r="E9" s="32"/>
      <c r="F9" s="27">
        <f t="shared" ref="F9:F14" si="0">ROUND(D9*E9,2)</f>
        <v>0</v>
      </c>
      <c r="G9" s="17"/>
      <c r="H9" s="27">
        <f t="shared" ref="H9:H11" si="1">ROUND(F9*G9/100+G9,2)</f>
        <v>0</v>
      </c>
      <c r="I9" s="17" t="s">
        <v>61</v>
      </c>
      <c r="J9" s="17" t="s">
        <v>61</v>
      </c>
      <c r="K9" s="17" t="s">
        <v>61</v>
      </c>
    </row>
    <row r="10" spans="1:11" ht="30" x14ac:dyDescent="0.25">
      <c r="A10" s="21">
        <v>3</v>
      </c>
      <c r="B10" s="12" t="s">
        <v>27</v>
      </c>
      <c r="C10" s="17" t="s">
        <v>9</v>
      </c>
      <c r="D10" s="17">
        <v>1</v>
      </c>
      <c r="E10" s="32"/>
      <c r="F10" s="27">
        <f t="shared" si="0"/>
        <v>0</v>
      </c>
      <c r="G10" s="17"/>
      <c r="H10" s="27">
        <f t="shared" si="1"/>
        <v>0</v>
      </c>
      <c r="I10" s="17" t="s">
        <v>61</v>
      </c>
      <c r="J10" s="17" t="s">
        <v>61</v>
      </c>
      <c r="K10" s="17" t="s">
        <v>61</v>
      </c>
    </row>
    <row r="11" spans="1:11" x14ac:dyDescent="0.25">
      <c r="A11" s="21">
        <v>4</v>
      </c>
      <c r="B11" s="20" t="s">
        <v>28</v>
      </c>
      <c r="C11" s="17" t="s">
        <v>9</v>
      </c>
      <c r="D11" s="17">
        <v>1</v>
      </c>
      <c r="E11" s="32"/>
      <c r="F11" s="27">
        <f t="shared" si="0"/>
        <v>0</v>
      </c>
      <c r="G11" s="17"/>
      <c r="H11" s="27">
        <f t="shared" si="1"/>
        <v>0</v>
      </c>
      <c r="I11" s="17" t="s">
        <v>61</v>
      </c>
      <c r="J11" s="17" t="s">
        <v>61</v>
      </c>
      <c r="K11" s="17" t="s">
        <v>61</v>
      </c>
    </row>
    <row r="12" spans="1:11" ht="30" x14ac:dyDescent="0.25">
      <c r="A12" s="21">
        <v>5</v>
      </c>
      <c r="B12" s="29" t="s">
        <v>29</v>
      </c>
      <c r="C12" s="30"/>
      <c r="D12" s="30"/>
      <c r="E12" s="33"/>
      <c r="F12" s="31"/>
      <c r="G12" s="30"/>
      <c r="H12" s="31"/>
      <c r="I12" s="17" t="s">
        <v>61</v>
      </c>
      <c r="J12" s="17" t="s">
        <v>61</v>
      </c>
      <c r="K12" s="17" t="s">
        <v>61</v>
      </c>
    </row>
    <row r="13" spans="1:11" x14ac:dyDescent="0.25">
      <c r="A13" s="17" t="s">
        <v>66</v>
      </c>
      <c r="B13" s="12" t="s">
        <v>54</v>
      </c>
      <c r="C13" s="17" t="s">
        <v>38</v>
      </c>
      <c r="D13" s="17">
        <v>2</v>
      </c>
      <c r="E13" s="32"/>
      <c r="F13" s="27">
        <f t="shared" si="0"/>
        <v>0</v>
      </c>
      <c r="G13" s="17"/>
      <c r="H13" s="27">
        <f>ROUND(F13*G13/100+G13,2)</f>
        <v>0</v>
      </c>
      <c r="I13" s="17"/>
      <c r="J13" s="17"/>
      <c r="K13" s="27"/>
    </row>
    <row r="14" spans="1:11" x14ac:dyDescent="0.25">
      <c r="A14" s="17" t="s">
        <v>67</v>
      </c>
      <c r="B14" s="12" t="s">
        <v>55</v>
      </c>
      <c r="C14" s="17" t="s">
        <v>38</v>
      </c>
      <c r="D14" s="17">
        <v>10</v>
      </c>
      <c r="E14" s="32"/>
      <c r="F14" s="27">
        <f t="shared" si="0"/>
        <v>0</v>
      </c>
      <c r="G14" s="17"/>
      <c r="H14" s="27">
        <f>ROUND(F14*G14/100+G14,2)</f>
        <v>0</v>
      </c>
      <c r="I14" s="17"/>
      <c r="J14" s="17"/>
      <c r="K14" s="27"/>
    </row>
    <row r="15" spans="1:11" x14ac:dyDescent="0.25">
      <c r="A15" s="54" t="s">
        <v>60</v>
      </c>
      <c r="B15" s="54"/>
      <c r="C15" s="55" t="s">
        <v>61</v>
      </c>
      <c r="D15" s="55"/>
      <c r="E15" s="55"/>
      <c r="F15" s="28">
        <f>SUM(F8:F14)</f>
        <v>0</v>
      </c>
      <c r="G15" s="14" t="s">
        <v>61</v>
      </c>
      <c r="H15" s="15">
        <f>SUM(H8:H14)</f>
        <v>0</v>
      </c>
      <c r="I15" s="39" t="s">
        <v>61</v>
      </c>
      <c r="J15" s="39" t="s">
        <v>61</v>
      </c>
      <c r="K15" s="39" t="s">
        <v>61</v>
      </c>
    </row>
    <row r="16" spans="1:11" x14ac:dyDescent="0.25">
      <c r="A16" s="56" t="s">
        <v>62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</sheetData>
  <mergeCells count="8">
    <mergeCell ref="A15:B15"/>
    <mergeCell ref="C15:E15"/>
    <mergeCell ref="A16:K16"/>
    <mergeCell ref="A5:B5"/>
    <mergeCell ref="A1:K1"/>
    <mergeCell ref="A2:B2"/>
    <mergeCell ref="A3:K3"/>
    <mergeCell ref="A4:K4"/>
  </mergeCells>
  <pageMargins left="0.7" right="0.7" top="0.75" bottom="0.75" header="0.3" footer="0.3"/>
  <pageSetup paperSize="9"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C0D-27DC-47AE-AF99-0AA8B4ABF7C3}">
  <dimension ref="A1:H11"/>
  <sheetViews>
    <sheetView view="pageBreakPreview" zoomScaleNormal="100" zoomScaleSheetLayoutView="100" workbookViewId="0">
      <selection activeCell="B8" sqref="B8:B9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1.85546875" customWidth="1"/>
    <col min="6" max="6" width="14.5703125" customWidth="1"/>
    <col min="7" max="7" width="12.28515625" customWidth="1"/>
    <col min="8" max="8" width="17" customWidth="1"/>
  </cols>
  <sheetData>
    <row r="1" spans="1:8" ht="105.75" customHeight="1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7" t="s">
        <v>58</v>
      </c>
      <c r="B2" s="57"/>
      <c r="E2" s="1"/>
      <c r="F2" s="1"/>
      <c r="G2" s="1"/>
      <c r="H2" s="1"/>
    </row>
    <row r="3" spans="1:8" x14ac:dyDescent="0.25">
      <c r="A3" s="58" t="s">
        <v>83</v>
      </c>
      <c r="B3" s="58"/>
      <c r="C3" s="58"/>
      <c r="D3" s="58"/>
      <c r="E3" s="58"/>
      <c r="F3" s="58"/>
      <c r="G3" s="58"/>
      <c r="H3" s="58"/>
    </row>
    <row r="4" spans="1:8" x14ac:dyDescent="0.25">
      <c r="A4" s="59" t="s">
        <v>0</v>
      </c>
      <c r="B4" s="59"/>
      <c r="C4" s="59"/>
      <c r="D4" s="59"/>
      <c r="E4" s="59"/>
      <c r="F4" s="59"/>
      <c r="G4" s="59"/>
      <c r="H4" s="59"/>
    </row>
    <row r="5" spans="1:8" x14ac:dyDescent="0.25">
      <c r="A5" s="53" t="s">
        <v>86</v>
      </c>
      <c r="B5" s="53"/>
      <c r="C5" s="2"/>
      <c r="D5" s="2"/>
      <c r="E5" s="3"/>
      <c r="F5" s="3"/>
      <c r="G5" s="3"/>
      <c r="H5" s="3"/>
    </row>
    <row r="6" spans="1:8" ht="33.75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</row>
    <row r="7" spans="1:8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</row>
    <row r="8" spans="1:8" ht="30" x14ac:dyDescent="0.25">
      <c r="A8" s="17">
        <v>1</v>
      </c>
      <c r="B8" s="26" t="s">
        <v>30</v>
      </c>
      <c r="C8" s="17" t="s">
        <v>9</v>
      </c>
      <c r="D8" s="17">
        <v>1</v>
      </c>
      <c r="E8" s="25"/>
      <c r="F8" s="27">
        <f>ROUND(D8*E8,2)</f>
        <v>0</v>
      </c>
      <c r="G8" s="16"/>
      <c r="H8" s="27">
        <f>ROUND(F8*G8/100+G8,2)</f>
        <v>0</v>
      </c>
    </row>
    <row r="9" spans="1:8" ht="30" x14ac:dyDescent="0.25">
      <c r="A9" s="17">
        <v>2</v>
      </c>
      <c r="B9" s="26" t="s">
        <v>31</v>
      </c>
      <c r="C9" s="17" t="s">
        <v>9</v>
      </c>
      <c r="D9" s="17">
        <v>1</v>
      </c>
      <c r="E9" s="25"/>
      <c r="F9" s="27">
        <f>ROUND(D9*E9,2)</f>
        <v>0</v>
      </c>
      <c r="G9" s="16"/>
      <c r="H9" s="27">
        <f>ROUND(F9*G9/100+G9,2)</f>
        <v>0</v>
      </c>
    </row>
    <row r="10" spans="1:8" x14ac:dyDescent="0.25">
      <c r="A10" s="54" t="s">
        <v>60</v>
      </c>
      <c r="B10" s="54"/>
      <c r="C10" s="55" t="s">
        <v>61</v>
      </c>
      <c r="D10" s="55"/>
      <c r="E10" s="55"/>
      <c r="F10" s="28">
        <f>SUM(F8:F9)</f>
        <v>0</v>
      </c>
      <c r="G10" s="14" t="s">
        <v>61</v>
      </c>
      <c r="H10" s="15">
        <f>SUM(H8:H9)</f>
        <v>0</v>
      </c>
    </row>
    <row r="11" spans="1:8" x14ac:dyDescent="0.25">
      <c r="A11" s="56" t="s">
        <v>62</v>
      </c>
      <c r="B11" s="56"/>
      <c r="C11" s="56"/>
      <c r="D11" s="56"/>
      <c r="E11" s="56"/>
      <c r="F11" s="56"/>
      <c r="G11" s="56"/>
      <c r="H11" s="56"/>
    </row>
  </sheetData>
  <mergeCells count="8">
    <mergeCell ref="A5:B5"/>
    <mergeCell ref="A10:B10"/>
    <mergeCell ref="C10:E10"/>
    <mergeCell ref="A11:H11"/>
    <mergeCell ref="A1:H1"/>
    <mergeCell ref="A2:B2"/>
    <mergeCell ref="A3:H3"/>
    <mergeCell ref="A4:H4"/>
  </mergeCells>
  <pageMargins left="0.7" right="0.7" top="0.75" bottom="0.75" header="0.3" footer="0.3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DF968-ED3E-44E0-8156-31A8A28733D4}">
  <dimension ref="A1:H10"/>
  <sheetViews>
    <sheetView view="pageBreakPreview" zoomScaleNormal="100" zoomScaleSheetLayoutView="100" workbookViewId="0">
      <selection activeCell="B16" sqref="B16"/>
    </sheetView>
  </sheetViews>
  <sheetFormatPr defaultRowHeight="15" x14ac:dyDescent="0.25"/>
  <cols>
    <col min="2" max="2" width="70.140625" style="8" customWidth="1"/>
    <col min="3" max="3" width="13.140625" style="7" customWidth="1"/>
    <col min="4" max="4" width="14.42578125" style="7" customWidth="1"/>
    <col min="5" max="5" width="12.85546875" customWidth="1"/>
    <col min="6" max="6" width="14.5703125" customWidth="1"/>
    <col min="7" max="7" width="12.28515625" customWidth="1"/>
    <col min="8" max="8" width="24.28515625" customWidth="1"/>
  </cols>
  <sheetData>
    <row r="1" spans="1:8" ht="84" customHeight="1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7" t="s">
        <v>58</v>
      </c>
      <c r="B2" s="57"/>
      <c r="E2" s="1"/>
      <c r="F2" s="1"/>
      <c r="G2" s="1"/>
      <c r="H2" s="1"/>
    </row>
    <row r="3" spans="1:8" x14ac:dyDescent="0.25">
      <c r="A3" s="58" t="s">
        <v>85</v>
      </c>
      <c r="B3" s="58"/>
      <c r="C3" s="58"/>
      <c r="D3" s="58"/>
      <c r="E3" s="58"/>
      <c r="F3" s="58"/>
      <c r="G3" s="58"/>
      <c r="H3" s="58"/>
    </row>
    <row r="4" spans="1:8" x14ac:dyDescent="0.25">
      <c r="A4" s="59" t="s">
        <v>0</v>
      </c>
      <c r="B4" s="59"/>
      <c r="C4" s="59"/>
      <c r="D4" s="59"/>
      <c r="E4" s="59"/>
      <c r="F4" s="59"/>
      <c r="G4" s="59"/>
      <c r="H4" s="59"/>
    </row>
    <row r="5" spans="1:8" x14ac:dyDescent="0.25">
      <c r="A5" s="53" t="s">
        <v>88</v>
      </c>
      <c r="B5" s="53"/>
      <c r="C5" s="2"/>
      <c r="D5" s="2"/>
      <c r="E5" s="3"/>
      <c r="F5" s="3"/>
      <c r="G5" s="3"/>
      <c r="H5" s="3"/>
    </row>
    <row r="6" spans="1:8" ht="33.75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</row>
    <row r="7" spans="1:8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</row>
    <row r="8" spans="1:8" ht="42" customHeight="1" x14ac:dyDescent="0.25">
      <c r="A8" s="17">
        <v>1</v>
      </c>
      <c r="B8" s="26" t="s">
        <v>32</v>
      </c>
      <c r="C8" s="17" t="s">
        <v>9</v>
      </c>
      <c r="D8" s="17">
        <v>1</v>
      </c>
      <c r="E8" s="27"/>
      <c r="F8" s="27">
        <f>ROUND(D8*E8,2)</f>
        <v>0</v>
      </c>
      <c r="G8" s="17"/>
      <c r="H8" s="27">
        <f>ROUND(F8*G8/100+G8,2)</f>
        <v>0</v>
      </c>
    </row>
    <row r="9" spans="1:8" x14ac:dyDescent="0.25">
      <c r="A9" s="54" t="s">
        <v>60</v>
      </c>
      <c r="B9" s="54"/>
      <c r="C9" s="55" t="s">
        <v>61</v>
      </c>
      <c r="D9" s="55"/>
      <c r="E9" s="55"/>
      <c r="F9" s="28">
        <f>SUM(F8)</f>
        <v>0</v>
      </c>
      <c r="G9" s="14" t="s">
        <v>61</v>
      </c>
      <c r="H9" s="15">
        <f>SUM(H8)</f>
        <v>0</v>
      </c>
    </row>
    <row r="10" spans="1:8" x14ac:dyDescent="0.25">
      <c r="A10" s="56" t="s">
        <v>62</v>
      </c>
      <c r="B10" s="56"/>
      <c r="C10" s="56"/>
      <c r="D10" s="56"/>
      <c r="E10" s="56"/>
      <c r="F10" s="56"/>
      <c r="G10" s="56"/>
      <c r="H10" s="56"/>
    </row>
  </sheetData>
  <mergeCells count="8">
    <mergeCell ref="A9:B9"/>
    <mergeCell ref="C9:E9"/>
    <mergeCell ref="A10:H10"/>
    <mergeCell ref="A1:H1"/>
    <mergeCell ref="A2:B2"/>
    <mergeCell ref="A3:H3"/>
    <mergeCell ref="A4:H4"/>
    <mergeCell ref="A5:B5"/>
  </mergeCells>
  <pageMargins left="0.7" right="0.7" top="0.75" bottom="0.75" header="0.3" footer="0.3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290B8-0F59-4DE1-BCFF-42FCD11EDC3A}">
  <dimension ref="A1:H10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1.7109375" customWidth="1"/>
    <col min="6" max="6" width="14.5703125" customWidth="1"/>
    <col min="7" max="7" width="12.28515625" customWidth="1"/>
    <col min="8" max="8" width="17" customWidth="1"/>
  </cols>
  <sheetData>
    <row r="1" spans="1:8" ht="91.5" customHeight="1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7" t="s">
        <v>58</v>
      </c>
      <c r="B2" s="57"/>
      <c r="E2" s="1"/>
      <c r="F2" s="1"/>
      <c r="G2" s="1"/>
      <c r="H2" s="1"/>
    </row>
    <row r="3" spans="1:8" x14ac:dyDescent="0.25">
      <c r="A3" s="58" t="s">
        <v>87</v>
      </c>
      <c r="B3" s="58"/>
      <c r="C3" s="58"/>
      <c r="D3" s="58"/>
      <c r="E3" s="58"/>
      <c r="F3" s="58"/>
      <c r="G3" s="58"/>
      <c r="H3" s="58"/>
    </row>
    <row r="4" spans="1:8" x14ac:dyDescent="0.25">
      <c r="A4" s="59" t="s">
        <v>0</v>
      </c>
      <c r="B4" s="59"/>
      <c r="C4" s="59"/>
      <c r="D4" s="59"/>
      <c r="E4" s="59"/>
      <c r="F4" s="59"/>
      <c r="G4" s="59"/>
      <c r="H4" s="59"/>
    </row>
    <row r="5" spans="1:8" x14ac:dyDescent="0.25">
      <c r="A5" s="53" t="s">
        <v>90</v>
      </c>
      <c r="B5" s="53"/>
      <c r="C5" s="2"/>
      <c r="D5" s="2"/>
      <c r="E5" s="3"/>
      <c r="F5" s="3"/>
      <c r="G5" s="3"/>
      <c r="H5" s="3"/>
    </row>
    <row r="6" spans="1:8" ht="33.75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</row>
    <row r="7" spans="1:8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</row>
    <row r="8" spans="1:8" ht="30" x14ac:dyDescent="0.25">
      <c r="A8" s="17">
        <v>1</v>
      </c>
      <c r="B8" s="26" t="s">
        <v>33</v>
      </c>
      <c r="C8" s="17" t="s">
        <v>9</v>
      </c>
      <c r="D8" s="17">
        <v>1</v>
      </c>
      <c r="E8" s="27"/>
      <c r="F8" s="27">
        <f>ROUND(D8*E8,2)</f>
        <v>0</v>
      </c>
      <c r="G8" s="17"/>
      <c r="H8" s="27">
        <f>ROUND(F8*G8/100+G8,2)</f>
        <v>0</v>
      </c>
    </row>
    <row r="9" spans="1:8" x14ac:dyDescent="0.25">
      <c r="A9" s="54" t="s">
        <v>60</v>
      </c>
      <c r="B9" s="54"/>
      <c r="C9" s="55" t="s">
        <v>61</v>
      </c>
      <c r="D9" s="55"/>
      <c r="E9" s="55"/>
      <c r="F9" s="28">
        <f>SUM(F8)</f>
        <v>0</v>
      </c>
      <c r="G9" s="14" t="s">
        <v>61</v>
      </c>
      <c r="H9" s="15">
        <f>SUM(H8)</f>
        <v>0</v>
      </c>
    </row>
    <row r="10" spans="1:8" x14ac:dyDescent="0.25">
      <c r="A10" s="56" t="s">
        <v>62</v>
      </c>
      <c r="B10" s="56"/>
      <c r="C10" s="56"/>
      <c r="D10" s="56"/>
      <c r="E10" s="56"/>
      <c r="F10" s="56"/>
      <c r="G10" s="56"/>
      <c r="H10" s="56"/>
    </row>
  </sheetData>
  <mergeCells count="8">
    <mergeCell ref="A10:H10"/>
    <mergeCell ref="A5:B5"/>
    <mergeCell ref="A1:H1"/>
    <mergeCell ref="A2:B2"/>
    <mergeCell ref="A3:H3"/>
    <mergeCell ref="A4:H4"/>
    <mergeCell ref="A9:B9"/>
    <mergeCell ref="C9:E9"/>
  </mergeCells>
  <pageMargins left="0.7" right="0.7" top="0.75" bottom="0.75" header="0.3" footer="0.3"/>
  <pageSetup paperSize="9" scale="8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043FA-CBEF-4DEE-B2B8-9476E5FBD2F5}">
  <dimension ref="A1:H11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66.42578125" style="8" customWidth="1"/>
    <col min="3" max="3" width="13.140625" style="7" customWidth="1"/>
    <col min="4" max="4" width="9.140625" style="7"/>
    <col min="5" max="5" width="10" customWidth="1"/>
    <col min="6" max="6" width="14.5703125" customWidth="1"/>
    <col min="7" max="7" width="12.28515625" customWidth="1"/>
    <col min="8" max="8" width="17" customWidth="1"/>
  </cols>
  <sheetData>
    <row r="1" spans="1:8" ht="87" customHeight="1" x14ac:dyDescent="0.25">
      <c r="A1" s="52"/>
      <c r="B1" s="52"/>
      <c r="C1" s="52"/>
      <c r="D1" s="52"/>
      <c r="E1" s="52"/>
      <c r="F1" s="52"/>
      <c r="G1" s="52"/>
      <c r="H1" s="52"/>
    </row>
    <row r="2" spans="1:8" x14ac:dyDescent="0.25">
      <c r="A2" s="57" t="s">
        <v>58</v>
      </c>
      <c r="B2" s="57"/>
      <c r="E2" s="1"/>
      <c r="F2" s="1"/>
      <c r="G2" s="1"/>
      <c r="H2" s="1"/>
    </row>
    <row r="3" spans="1:8" x14ac:dyDescent="0.25">
      <c r="A3" s="58" t="s">
        <v>89</v>
      </c>
      <c r="B3" s="58"/>
      <c r="C3" s="58"/>
      <c r="D3" s="58"/>
      <c r="E3" s="58"/>
      <c r="F3" s="58"/>
      <c r="G3" s="58"/>
      <c r="H3" s="58"/>
    </row>
    <row r="4" spans="1:8" x14ac:dyDescent="0.25">
      <c r="A4" s="59" t="s">
        <v>0</v>
      </c>
      <c r="B4" s="59"/>
      <c r="C4" s="59"/>
      <c r="D4" s="59"/>
      <c r="E4" s="59"/>
      <c r="F4" s="59"/>
      <c r="G4" s="59"/>
      <c r="H4" s="59"/>
    </row>
    <row r="5" spans="1:8" x14ac:dyDescent="0.25">
      <c r="A5" s="53" t="s">
        <v>91</v>
      </c>
      <c r="B5" s="53"/>
      <c r="C5" s="2"/>
      <c r="D5" s="2"/>
      <c r="E5" s="3"/>
      <c r="F5" s="3"/>
      <c r="G5" s="3"/>
      <c r="H5" s="3"/>
    </row>
    <row r="6" spans="1:8" ht="33.75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2" t="s">
        <v>6</v>
      </c>
      <c r="G6" s="23" t="s">
        <v>7</v>
      </c>
      <c r="H6" s="23" t="s">
        <v>8</v>
      </c>
    </row>
    <row r="7" spans="1:8" x14ac:dyDescent="0.25">
      <c r="A7" s="24">
        <v>1</v>
      </c>
      <c r="B7" s="24">
        <v>2</v>
      </c>
      <c r="C7" s="22">
        <v>3</v>
      </c>
      <c r="D7" s="22">
        <v>4</v>
      </c>
      <c r="E7" s="24">
        <v>5</v>
      </c>
      <c r="F7" s="24">
        <v>6</v>
      </c>
      <c r="G7" s="24">
        <v>7</v>
      </c>
      <c r="H7" s="24">
        <v>8</v>
      </c>
    </row>
    <row r="8" spans="1:8" ht="45" x14ac:dyDescent="0.25">
      <c r="A8" s="17">
        <v>1</v>
      </c>
      <c r="B8" s="6" t="s">
        <v>35</v>
      </c>
      <c r="C8" s="17" t="s">
        <v>53</v>
      </c>
      <c r="D8" s="17">
        <v>1</v>
      </c>
      <c r="E8" s="27"/>
      <c r="F8" s="27">
        <f>ROUND(D8*E8,2)</f>
        <v>0</v>
      </c>
      <c r="G8" s="17"/>
      <c r="H8" s="27">
        <f>ROUND(F8*G8/100+G8,2)</f>
        <v>0</v>
      </c>
    </row>
    <row r="9" spans="1:8" ht="30" x14ac:dyDescent="0.25">
      <c r="A9" s="17">
        <v>2</v>
      </c>
      <c r="B9" s="6" t="s">
        <v>36</v>
      </c>
      <c r="C9" s="17" t="s">
        <v>53</v>
      </c>
      <c r="D9" s="17">
        <v>1</v>
      </c>
      <c r="E9" s="27"/>
      <c r="F9" s="27">
        <f>ROUND(D9*E9,2)</f>
        <v>0</v>
      </c>
      <c r="G9" s="17"/>
      <c r="H9" s="27">
        <f>ROUND(F9*G9/100+G9,2)</f>
        <v>0</v>
      </c>
    </row>
    <row r="10" spans="1:8" x14ac:dyDescent="0.25">
      <c r="A10" s="54" t="s">
        <v>60</v>
      </c>
      <c r="B10" s="54"/>
      <c r="C10" s="55" t="s">
        <v>61</v>
      </c>
      <c r="D10" s="55"/>
      <c r="E10" s="55"/>
      <c r="F10" s="28">
        <f>SUM(F8:F9)</f>
        <v>0</v>
      </c>
      <c r="G10" s="14" t="s">
        <v>61</v>
      </c>
      <c r="H10" s="15">
        <f>SUM(H8:H9)</f>
        <v>0</v>
      </c>
    </row>
    <row r="11" spans="1:8" x14ac:dyDescent="0.25">
      <c r="A11" s="56" t="s">
        <v>62</v>
      </c>
      <c r="B11" s="56"/>
      <c r="C11" s="56"/>
      <c r="D11" s="56"/>
      <c r="E11" s="56"/>
      <c r="F11" s="56"/>
      <c r="G11" s="56"/>
      <c r="H11" s="56"/>
    </row>
  </sheetData>
  <mergeCells count="8">
    <mergeCell ref="A5:B5"/>
    <mergeCell ref="A10:B10"/>
    <mergeCell ref="C10:E10"/>
    <mergeCell ref="A11:H11"/>
    <mergeCell ref="A1:H1"/>
    <mergeCell ref="A2:B2"/>
    <mergeCell ref="A3:H3"/>
    <mergeCell ref="A4:H4"/>
  </mergeCells>
  <pageMargins left="0.7" right="0.7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Część nr 1</vt:lpstr>
      <vt:lpstr>Część nr 2</vt:lpstr>
      <vt:lpstr>Część nr 3</vt:lpstr>
      <vt:lpstr>Część nr 4</vt:lpstr>
      <vt:lpstr>Część nr 5</vt:lpstr>
      <vt:lpstr>Częśc nr 6</vt:lpstr>
      <vt:lpstr>Część nr 7</vt:lpstr>
      <vt:lpstr>Częśc nr 8</vt:lpstr>
      <vt:lpstr>'Częśc nr 6'!Obszar_wydruku</vt:lpstr>
      <vt:lpstr>'Część nr 1'!Obszar_wydruku</vt:lpstr>
      <vt:lpstr>'Część nr 2'!Obszar_wydruku</vt:lpstr>
      <vt:lpstr>'Część nr 3'!Obszar_wydruku</vt:lpstr>
      <vt:lpstr>'Część nr 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PSSE Leżajsk - Eugeniusz Mierzwa</dc:creator>
  <cp:lastModifiedBy>Małgorzata Nazar</cp:lastModifiedBy>
  <cp:lastPrinted>2025-12-19T06:10:18Z</cp:lastPrinted>
  <dcterms:created xsi:type="dcterms:W3CDTF">2025-12-09T09:15:41Z</dcterms:created>
  <dcterms:modified xsi:type="dcterms:W3CDTF">2025-12-19T06:24:07Z</dcterms:modified>
</cp:coreProperties>
</file>